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7560"/>
  </bookViews>
  <sheets>
    <sheet name="POWER Data " sheetId="1" r:id="rId1"/>
    <sheet name="Calculations" sheetId="3" r:id="rId2"/>
  </sheets>
  <definedNames>
    <definedName name="pct10m_wnd" localSheetId="0">'POWER Data '!$A$21</definedName>
    <definedName name="pct50m_mn" localSheetId="0">'POWER Data '!$A$12</definedName>
    <definedName name="ws50_0_2" localSheetId="0">'POWER Data '!#REF!</definedName>
    <definedName name="wspd50m" localSheetId="0">'POWER Data '!$A$6</definedName>
  </definedNames>
  <calcPr calcId="125725"/>
</workbook>
</file>

<file path=xl/calcChain.xml><?xml version="1.0" encoding="utf-8"?>
<calcChain xmlns="http://schemas.openxmlformats.org/spreadsheetml/2006/main">
  <c r="B16" i="3"/>
  <c r="B19" s="1"/>
  <c r="B21" s="1"/>
  <c r="C16"/>
  <c r="C19" s="1"/>
  <c r="D16"/>
  <c r="E16"/>
  <c r="E19" s="1"/>
  <c r="F16"/>
  <c r="G16"/>
  <c r="G19" s="1"/>
  <c r="H16"/>
  <c r="I16"/>
  <c r="I19" s="1"/>
  <c r="J16"/>
  <c r="K16"/>
  <c r="K19" s="1"/>
  <c r="L16"/>
  <c r="M16"/>
  <c r="M19" s="1"/>
  <c r="C12"/>
  <c r="D12"/>
  <c r="E12"/>
  <c r="F12"/>
  <c r="G12"/>
  <c r="H12"/>
  <c r="I12"/>
  <c r="J12"/>
  <c r="K12"/>
  <c r="L12"/>
  <c r="M12"/>
  <c r="B12"/>
  <c r="M21" l="1"/>
  <c r="M23"/>
  <c r="M25" s="1"/>
  <c r="K21"/>
  <c r="K23"/>
  <c r="K25" s="1"/>
  <c r="I21"/>
  <c r="I23"/>
  <c r="I25" s="1"/>
  <c r="G21"/>
  <c r="G23"/>
  <c r="G25" s="1"/>
  <c r="E21"/>
  <c r="E23"/>
  <c r="E25" s="1"/>
  <c r="C21"/>
  <c r="C23"/>
  <c r="C25" s="1"/>
  <c r="B23"/>
  <c r="B25" s="1"/>
  <c r="L19"/>
  <c r="J19"/>
  <c r="H19"/>
  <c r="F19"/>
  <c r="D19"/>
  <c r="D21" l="1"/>
  <c r="D23"/>
  <c r="D25" s="1"/>
  <c r="L21"/>
  <c r="L23"/>
  <c r="L25" s="1"/>
  <c r="F21"/>
  <c r="F23"/>
  <c r="F25" s="1"/>
  <c r="J21"/>
  <c r="J23"/>
  <c r="J25" s="1"/>
  <c r="H21"/>
  <c r="H23"/>
  <c r="H25" s="1"/>
</calcChain>
</file>

<file path=xl/sharedStrings.xml><?xml version="1.0" encoding="utf-8"?>
<sst xmlns="http://schemas.openxmlformats.org/spreadsheetml/2006/main" count="91" uniqueCount="45">
  <si>
    <t>Meteorology (Wind):</t>
  </si>
  <si>
    <t>Monthly Averaged Wind Speed At 50 m Above The Surface Of The Earth (m/s)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</si>
  <si>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</si>
  <si>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</si>
  <si>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</si>
  <si>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</si>
  <si>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</si>
  <si>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</si>
  <si>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</si>
  <si>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</si>
  <si>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</si>
  <si>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</si>
  <si>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</si>
  <si>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</si>
  <si>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Annual</t>
  </si>
  <si>
    <t>Average</t>
  </si>
  <si>
    <t>10-year Average</t>
  </si>
  <si>
    <t>Minimum And Maximum Difference From Monthly Averaged Wind Speed At 50 m (%)</t>
  </si>
  <si>
    <t>Minimum</t>
  </si>
  <si>
    <t>Maximum</t>
  </si>
  <si>
    <t xml:space="preserve">Parameter Definition           Units Conversion Chart </t>
  </si>
  <si>
    <t>Difference Between The Average Wind Speed At 10 m Above The Surface Of The Earth And The Average Wind speed At 50 m Above The Surface Of The Earth (%)</t>
  </si>
  <si>
    <t>Monthly Averaged Energy Usage by Your school (kWh/month)</t>
  </si>
  <si>
    <t>Monthly Averaged Wind Speed At 50 m Above The Surface Of The Earth (mph)</t>
  </si>
  <si>
    <t>Days per month</t>
  </si>
  <si>
    <t>Monthly Averaged Electricity Produced by Wind Turbine (kWh)</t>
  </si>
  <si>
    <t>% Difference between 50 m and 10 m windspeed</t>
  </si>
  <si>
    <t>Monthly Averaged Wind Speed at 10 m about the surface (mph)</t>
  </si>
  <si>
    <t>Windspeed available for producing electricity</t>
  </si>
  <si>
    <t>Parameters for a small wind turbine</t>
  </si>
  <si>
    <t>&lt;-- copy from the POWER data you accessed for your location</t>
  </si>
  <si>
    <t>&lt;-- Automatically determines whether windspeeds are below minimum threshold, between minimum threshold and minimum windspeed to reach potential, or above maximum windspeed cutoff</t>
  </si>
  <si>
    <t>Your Annual Average School Energy Use (kWh/year)</t>
  </si>
  <si>
    <t>&lt;-- Enter value for your school here if you only have annual data; Sample is based on average energy usage for a Wisconsin school</t>
  </si>
  <si>
    <t>&lt;-- Replace with actual monthly energy usage for your school if you have that information; otherwise monthly values will be computed from annual energy use</t>
  </si>
  <si>
    <t>Percentage of School Electricy Usage that a single Wind Turbine Can Fulfill</t>
  </si>
  <si>
    <t>Longitude (Enter Value for your School Here)</t>
  </si>
  <si>
    <t>Latitude (Enter Value for Your School Here)</t>
  </si>
  <si>
    <t>Longitude (Enter Value for Your School Here)</t>
  </si>
  <si>
    <t>Wind Turbine Electricity Potential (kW)</t>
  </si>
  <si>
    <t>Minimum Wind Speed (mph)</t>
  </si>
  <si>
    <t>Wind Speed to Reach Potential (mph)</t>
  </si>
  <si>
    <t>Maximum Wind Speed (mph)</t>
  </si>
  <si>
    <t>Capacity Factor</t>
  </si>
  <si>
    <r>
      <t>Vegetation type : </t>
    </r>
    <r>
      <rPr>
        <b/>
        <sz val="11"/>
        <color theme="1"/>
        <rFont val="Calibri"/>
        <family val="2"/>
        <scheme val="minor"/>
      </rPr>
      <t>  (</t>
    </r>
    <r>
      <rPr>
        <b/>
        <sz val="11"/>
        <color rgb="FFFF0000"/>
        <rFont val="Calibri"/>
        <family val="2"/>
        <scheme val="minor"/>
      </rPr>
      <t>Enter the Vegetation Type Found at Your School Here</t>
    </r>
    <r>
      <rPr>
        <b/>
        <sz val="11"/>
        <color theme="1"/>
        <rFont val="Calibri"/>
        <family val="2"/>
        <scheme val="minor"/>
      </rPr>
      <t>)</t>
    </r>
  </si>
</sst>
</file>

<file path=xl/styles.xml><?xml version="1.0" encoding="utf-8"?>
<styleSheet xmlns="http://schemas.openxmlformats.org/spreadsheetml/2006/main">
  <numFmts count="1">
    <numFmt numFmtId="164" formatCode="0.0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Franklin Gothic Book"/>
      <family val="2"/>
    </font>
    <font>
      <sz val="11"/>
      <color rgb="FFFF0000"/>
      <name val="Calibri"/>
      <family val="2"/>
      <scheme val="minor"/>
    </font>
    <font>
      <sz val="11"/>
      <color rgb="FF00B0F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3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6">
    <xf numFmtId="0" fontId="0" fillId="0" borderId="0" xfId="0"/>
    <xf numFmtId="0" fontId="3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0" xfId="0"/>
    <xf numFmtId="0" fontId="4" fillId="0" borderId="0" xfId="0" applyFont="1" applyAlignment="1">
      <alignment horizontal="center"/>
    </xf>
    <xf numFmtId="0" fontId="2" fillId="0" borderId="0" xfId="0" applyFont="1"/>
    <xf numFmtId="3" fontId="5" fillId="0" borderId="0" xfId="0" applyNumberFormat="1" applyFont="1"/>
    <xf numFmtId="1" fontId="0" fillId="0" borderId="0" xfId="0" applyNumberFormat="1"/>
    <xf numFmtId="164" fontId="0" fillId="0" borderId="0" xfId="0" applyNumberFormat="1"/>
    <xf numFmtId="3" fontId="0" fillId="0" borderId="0" xfId="0" applyNumberFormat="1"/>
    <xf numFmtId="9" fontId="0" fillId="0" borderId="0" xfId="1" applyFont="1"/>
    <xf numFmtId="0" fontId="2" fillId="0" borderId="0" xfId="0" applyFont="1" applyAlignment="1">
      <alignment wrapText="1"/>
    </xf>
    <xf numFmtId="0" fontId="6" fillId="0" borderId="0" xfId="0" applyFont="1"/>
    <xf numFmtId="3" fontId="0" fillId="0" borderId="0" xfId="0" applyNumberFormat="1" applyFill="1"/>
    <xf numFmtId="0" fontId="6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9" fillId="0" borderId="0" xfId="0" applyFont="1" applyFill="1" applyBorder="1" applyAlignment="1">
      <alignment horizontal="center" wrapText="1"/>
    </xf>
    <xf numFmtId="0" fontId="6" fillId="0" borderId="2" xfId="0" applyFont="1" applyBorder="1" applyAlignment="1">
      <alignment wrapText="1"/>
    </xf>
    <xf numFmtId="0" fontId="6" fillId="0" borderId="3" xfId="0" applyFont="1" applyBorder="1" applyAlignment="1">
      <alignment wrapText="1"/>
    </xf>
    <xf numFmtId="0" fontId="8" fillId="0" borderId="5" xfId="0" applyFont="1" applyBorder="1" applyAlignment="1">
      <alignment wrapText="1"/>
    </xf>
    <xf numFmtId="0" fontId="0" fillId="0" borderId="5" xfId="0" applyBorder="1"/>
    <xf numFmtId="3" fontId="0" fillId="0" borderId="5" xfId="0" applyNumberFormat="1" applyBorder="1" applyAlignment="1">
      <alignment wrapText="1"/>
    </xf>
    <xf numFmtId="164" fontId="0" fillId="0" borderId="5" xfId="0" applyNumberFormat="1" applyBorder="1"/>
    <xf numFmtId="3" fontId="0" fillId="0" borderId="5" xfId="0" applyNumberFormat="1" applyFill="1" applyBorder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4" fillId="0" borderId="4" xfId="0" applyFont="1" applyBorder="1" applyAlignment="1">
      <alignment horizontal="center"/>
    </xf>
    <xf numFmtId="0" fontId="0" fillId="0" borderId="4" xfId="0" applyBorder="1"/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2" fillId="0" borderId="4" xfId="0" applyFont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5"/>
  <sheetViews>
    <sheetView tabSelected="1" workbookViewId="0">
      <selection activeCell="B4" sqref="B4"/>
    </sheetView>
  </sheetViews>
  <sheetFormatPr defaultRowHeight="15"/>
  <cols>
    <col min="1" max="1" width="47.7109375" customWidth="1"/>
  </cols>
  <sheetData>
    <row r="1" spans="1:14">
      <c r="A1" s="21"/>
    </row>
    <row r="3" spans="1:14" ht="15.75">
      <c r="A3" s="1" t="s">
        <v>0</v>
      </c>
    </row>
    <row r="5" spans="1:14">
      <c r="A5" s="2"/>
    </row>
    <row r="6" spans="1:14">
      <c r="A6" s="35" t="s">
        <v>1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</row>
    <row r="7" spans="1:14">
      <c r="A7" s="22" t="s">
        <v>37</v>
      </c>
      <c r="B7" s="33" t="s">
        <v>2</v>
      </c>
      <c r="C7" s="33" t="s">
        <v>3</v>
      </c>
      <c r="D7" s="33" t="s">
        <v>4</v>
      </c>
      <c r="E7" s="33" t="s">
        <v>5</v>
      </c>
      <c r="F7" s="33" t="s">
        <v>6</v>
      </c>
      <c r="G7" s="33" t="s">
        <v>7</v>
      </c>
      <c r="H7" s="33" t="s">
        <v>8</v>
      </c>
      <c r="I7" s="33" t="s">
        <v>9</v>
      </c>
      <c r="J7" s="33" t="s">
        <v>10</v>
      </c>
      <c r="K7" s="33" t="s">
        <v>11</v>
      </c>
      <c r="L7" s="33" t="s">
        <v>12</v>
      </c>
      <c r="M7" s="33" t="s">
        <v>13</v>
      </c>
      <c r="N7" s="4" t="s">
        <v>14</v>
      </c>
    </row>
    <row r="8" spans="1:14">
      <c r="A8" s="23" t="s">
        <v>36</v>
      </c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5" t="s">
        <v>15</v>
      </c>
    </row>
    <row r="9" spans="1:14">
      <c r="A9" s="6" t="s">
        <v>16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</row>
    <row r="11" spans="1:14">
      <c r="A11" s="2"/>
    </row>
    <row r="12" spans="1:14">
      <c r="A12" s="35" t="s">
        <v>17</v>
      </c>
      <c r="B12" s="32"/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</row>
    <row r="13" spans="1:14">
      <c r="A13" s="22" t="s">
        <v>37</v>
      </c>
      <c r="B13" s="33" t="s">
        <v>2</v>
      </c>
      <c r="C13" s="33" t="s">
        <v>3</v>
      </c>
      <c r="D13" s="33" t="s">
        <v>4</v>
      </c>
      <c r="E13" s="33" t="s">
        <v>5</v>
      </c>
      <c r="F13" s="33" t="s">
        <v>6</v>
      </c>
      <c r="G13" s="33" t="s">
        <v>7</v>
      </c>
      <c r="H13" s="33" t="s">
        <v>8</v>
      </c>
      <c r="I13" s="33" t="s">
        <v>9</v>
      </c>
      <c r="J13" s="33" t="s">
        <v>10</v>
      </c>
      <c r="K13" s="33" t="s">
        <v>11</v>
      </c>
      <c r="L13" s="33" t="s">
        <v>12</v>
      </c>
      <c r="M13" s="33" t="s">
        <v>13</v>
      </c>
      <c r="N13" s="4" t="s">
        <v>14</v>
      </c>
    </row>
    <row r="14" spans="1:14">
      <c r="A14" s="23" t="s">
        <v>38</v>
      </c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5" t="s">
        <v>15</v>
      </c>
    </row>
    <row r="15" spans="1:14">
      <c r="A15" s="6" t="s">
        <v>18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6" t="s">
        <v>19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>
      <c r="A17" s="9" t="s">
        <v>20</v>
      </c>
    </row>
    <row r="19" spans="1:14">
      <c r="A19" s="2"/>
    </row>
    <row r="20" spans="1:14">
      <c r="A20" s="2"/>
    </row>
    <row r="21" spans="1:14">
      <c r="A21" s="29" t="s">
        <v>21</v>
      </c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</row>
    <row r="22" spans="1:14">
      <c r="A22" s="31" t="s">
        <v>44</v>
      </c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</row>
    <row r="23" spans="1:14">
      <c r="A23" s="22" t="s">
        <v>37</v>
      </c>
      <c r="B23" s="33" t="s">
        <v>2</v>
      </c>
      <c r="C23" s="33" t="s">
        <v>3</v>
      </c>
      <c r="D23" s="33" t="s">
        <v>4</v>
      </c>
      <c r="E23" s="33" t="s">
        <v>5</v>
      </c>
      <c r="F23" s="33" t="s">
        <v>6</v>
      </c>
      <c r="G23" s="33" t="s">
        <v>7</v>
      </c>
      <c r="H23" s="33" t="s">
        <v>8</v>
      </c>
      <c r="I23" s="33" t="s">
        <v>9</v>
      </c>
      <c r="J23" s="33" t="s">
        <v>10</v>
      </c>
      <c r="K23" s="33" t="s">
        <v>11</v>
      </c>
      <c r="L23" s="33" t="s">
        <v>12</v>
      </c>
      <c r="M23" s="33" t="s">
        <v>13</v>
      </c>
      <c r="N23" s="4" t="s">
        <v>14</v>
      </c>
    </row>
    <row r="24" spans="1:14">
      <c r="A24" s="23" t="s">
        <v>38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5" t="s">
        <v>15</v>
      </c>
    </row>
    <row r="25" spans="1:14">
      <c r="A25" s="6" t="s">
        <v>16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</row>
  </sheetData>
  <mergeCells count="40">
    <mergeCell ref="A6:N6"/>
    <mergeCell ref="B7:B8"/>
    <mergeCell ref="C7:C8"/>
    <mergeCell ref="D7:D8"/>
    <mergeCell ref="E7:E8"/>
    <mergeCell ref="F7:F8"/>
    <mergeCell ref="G7:G8"/>
    <mergeCell ref="H7:H8"/>
    <mergeCell ref="I7:I8"/>
    <mergeCell ref="J7:J8"/>
    <mergeCell ref="M13:M14"/>
    <mergeCell ref="K7:K8"/>
    <mergeCell ref="L7:L8"/>
    <mergeCell ref="M7:M8"/>
    <mergeCell ref="A12:N12"/>
    <mergeCell ref="B13:B14"/>
    <mergeCell ref="C13:C14"/>
    <mergeCell ref="D13:D14"/>
    <mergeCell ref="E13:E14"/>
    <mergeCell ref="F13:F14"/>
    <mergeCell ref="G13:G14"/>
    <mergeCell ref="H13:H14"/>
    <mergeCell ref="I13:I14"/>
    <mergeCell ref="J13:J14"/>
    <mergeCell ref="K13:K14"/>
    <mergeCell ref="L13:L14"/>
    <mergeCell ref="A21:N21"/>
    <mergeCell ref="A22:N22"/>
    <mergeCell ref="M23:M24"/>
    <mergeCell ref="G23:G24"/>
    <mergeCell ref="H23:H24"/>
    <mergeCell ref="I23:I24"/>
    <mergeCell ref="J23:J24"/>
    <mergeCell ref="K23:K24"/>
    <mergeCell ref="L23:L24"/>
    <mergeCell ref="B23:B24"/>
    <mergeCell ref="C23:C24"/>
    <mergeCell ref="D23:D24"/>
    <mergeCell ref="E23:E24"/>
    <mergeCell ref="F23:F24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N25"/>
  <sheetViews>
    <sheetView workbookViewId="0">
      <selection activeCell="D5" sqref="D5"/>
    </sheetView>
  </sheetViews>
  <sheetFormatPr defaultRowHeight="15"/>
  <cols>
    <col min="1" max="1" width="35.7109375" style="3" customWidth="1"/>
    <col min="10" max="12" width="9.140625" customWidth="1"/>
    <col min="14" max="14" width="73.5703125" customWidth="1"/>
  </cols>
  <sheetData>
    <row r="1" spans="1:14" ht="37.5" customHeight="1">
      <c r="A1" s="16" t="s">
        <v>29</v>
      </c>
    </row>
    <row r="2" spans="1:14" ht="30">
      <c r="A2" s="3" t="s">
        <v>39</v>
      </c>
      <c r="B2" s="8">
        <v>20</v>
      </c>
    </row>
    <row r="3" spans="1:14">
      <c r="A3" s="3" t="s">
        <v>40</v>
      </c>
      <c r="B3">
        <v>4.5</v>
      </c>
    </row>
    <row r="4" spans="1:14" ht="15.75" customHeight="1">
      <c r="A4" s="3" t="s">
        <v>41</v>
      </c>
      <c r="B4">
        <v>26</v>
      </c>
    </row>
    <row r="5" spans="1:14">
      <c r="A5" s="3" t="s">
        <v>42</v>
      </c>
      <c r="B5">
        <v>50</v>
      </c>
    </row>
    <row r="6" spans="1:14">
      <c r="A6" s="3" t="s">
        <v>43</v>
      </c>
      <c r="B6">
        <v>0.35</v>
      </c>
    </row>
    <row r="7" spans="1:14" s="8" customFormat="1">
      <c r="A7" s="3"/>
    </row>
    <row r="8" spans="1:14" ht="30">
      <c r="A8" s="24" t="s">
        <v>32</v>
      </c>
      <c r="B8" s="28"/>
      <c r="C8" s="17" t="s">
        <v>33</v>
      </c>
    </row>
    <row r="9" spans="1:14" s="8" customFormat="1">
      <c r="A9" s="16"/>
      <c r="B9" s="18"/>
      <c r="C9" s="17"/>
    </row>
    <row r="10" spans="1:14">
      <c r="B10" s="14"/>
    </row>
    <row r="11" spans="1:14">
      <c r="B11" s="10" t="s">
        <v>2</v>
      </c>
      <c r="C11" s="10" t="s">
        <v>3</v>
      </c>
      <c r="D11" s="10" t="s">
        <v>4</v>
      </c>
      <c r="E11" s="10" t="s">
        <v>5</v>
      </c>
      <c r="F11" s="10" t="s">
        <v>6</v>
      </c>
      <c r="G11" s="10" t="s">
        <v>7</v>
      </c>
      <c r="H11" s="10" t="s">
        <v>8</v>
      </c>
      <c r="I11" s="10" t="s">
        <v>9</v>
      </c>
      <c r="J11" s="10" t="s">
        <v>10</v>
      </c>
      <c r="K11" s="10" t="s">
        <v>11</v>
      </c>
      <c r="L11" s="10" t="s">
        <v>12</v>
      </c>
      <c r="M11" s="10" t="s">
        <v>13</v>
      </c>
    </row>
    <row r="12" spans="1:14" ht="30.75" customHeight="1">
      <c r="A12" s="24" t="s">
        <v>22</v>
      </c>
      <c r="B12" s="26">
        <f>$B$8/12</f>
        <v>0</v>
      </c>
      <c r="C12" s="26">
        <f t="shared" ref="C12:M12" si="0">$B$8/12</f>
        <v>0</v>
      </c>
      <c r="D12" s="26">
        <f t="shared" si="0"/>
        <v>0</v>
      </c>
      <c r="E12" s="26">
        <f t="shared" si="0"/>
        <v>0</v>
      </c>
      <c r="F12" s="26">
        <f t="shared" si="0"/>
        <v>0</v>
      </c>
      <c r="G12" s="26">
        <f t="shared" si="0"/>
        <v>0</v>
      </c>
      <c r="H12" s="26">
        <f t="shared" si="0"/>
        <v>0</v>
      </c>
      <c r="I12" s="26">
        <f t="shared" si="0"/>
        <v>0</v>
      </c>
      <c r="J12" s="26">
        <f t="shared" si="0"/>
        <v>0</v>
      </c>
      <c r="K12" s="26">
        <f t="shared" si="0"/>
        <v>0</v>
      </c>
      <c r="L12" s="26">
        <f t="shared" si="0"/>
        <v>0</v>
      </c>
      <c r="M12" s="26">
        <f t="shared" si="0"/>
        <v>0</v>
      </c>
      <c r="N12" s="19" t="s">
        <v>34</v>
      </c>
    </row>
    <row r="13" spans="1:14">
      <c r="A13" s="3" t="s">
        <v>24</v>
      </c>
      <c r="B13">
        <v>31</v>
      </c>
      <c r="C13">
        <v>28</v>
      </c>
      <c r="D13">
        <v>31</v>
      </c>
      <c r="E13">
        <v>30</v>
      </c>
      <c r="F13">
        <v>31</v>
      </c>
      <c r="G13">
        <v>30</v>
      </c>
      <c r="H13">
        <v>31</v>
      </c>
      <c r="I13">
        <v>31</v>
      </c>
      <c r="J13">
        <v>30</v>
      </c>
      <c r="K13">
        <v>31</v>
      </c>
      <c r="L13">
        <v>30</v>
      </c>
      <c r="M13">
        <v>31</v>
      </c>
    </row>
    <row r="14" spans="1:14" ht="15.75">
      <c r="N14" s="11"/>
    </row>
    <row r="15" spans="1:14" ht="45">
      <c r="A15" s="24" t="s">
        <v>1</v>
      </c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17" t="s">
        <v>30</v>
      </c>
    </row>
    <row r="16" spans="1:14" ht="45">
      <c r="A16" s="3" t="s">
        <v>23</v>
      </c>
      <c r="B16" s="13">
        <f>B15*3600/1609</f>
        <v>0</v>
      </c>
      <c r="C16" s="13">
        <f t="shared" ref="C16:M16" si="1">C15*3600/1609</f>
        <v>0</v>
      </c>
      <c r="D16" s="13">
        <f t="shared" si="1"/>
        <v>0</v>
      </c>
      <c r="E16" s="13">
        <f t="shared" si="1"/>
        <v>0</v>
      </c>
      <c r="F16" s="13">
        <f t="shared" si="1"/>
        <v>0</v>
      </c>
      <c r="G16" s="13">
        <f t="shared" si="1"/>
        <v>0</v>
      </c>
      <c r="H16" s="13">
        <f t="shared" si="1"/>
        <v>0</v>
      </c>
      <c r="I16" s="13">
        <f t="shared" si="1"/>
        <v>0</v>
      </c>
      <c r="J16" s="13">
        <f t="shared" si="1"/>
        <v>0</v>
      </c>
      <c r="K16" s="13">
        <f t="shared" si="1"/>
        <v>0</v>
      </c>
      <c r="L16" s="13">
        <f t="shared" si="1"/>
        <v>0</v>
      </c>
      <c r="M16" s="13">
        <f t="shared" si="1"/>
        <v>0</v>
      </c>
    </row>
    <row r="17" spans="1:14" s="8" customFormat="1">
      <c r="A17" s="3"/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</row>
    <row r="18" spans="1:14" s="8" customFormat="1" ht="30">
      <c r="A18" s="24" t="s">
        <v>26</v>
      </c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19" t="s">
        <v>30</v>
      </c>
    </row>
    <row r="19" spans="1:14" s="8" customFormat="1" ht="30">
      <c r="A19" s="3" t="s">
        <v>27</v>
      </c>
      <c r="B19" s="13">
        <f>B16*(100+B18)/100</f>
        <v>0</v>
      </c>
      <c r="C19" s="13">
        <f t="shared" ref="C19:M19" si="2">C16*(100+C18)/100</f>
        <v>0</v>
      </c>
      <c r="D19" s="13">
        <f t="shared" si="2"/>
        <v>0</v>
      </c>
      <c r="E19" s="13">
        <f t="shared" si="2"/>
        <v>0</v>
      </c>
      <c r="F19" s="13">
        <f t="shared" si="2"/>
        <v>0</v>
      </c>
      <c r="G19" s="13">
        <f t="shared" si="2"/>
        <v>0</v>
      </c>
      <c r="H19" s="13">
        <f t="shared" si="2"/>
        <v>0</v>
      </c>
      <c r="I19" s="13">
        <f t="shared" si="2"/>
        <v>0</v>
      </c>
      <c r="J19" s="13">
        <f t="shared" si="2"/>
        <v>0</v>
      </c>
      <c r="K19" s="13">
        <f t="shared" si="2"/>
        <v>0</v>
      </c>
      <c r="L19" s="13">
        <f t="shared" si="2"/>
        <v>0</v>
      </c>
      <c r="M19" s="13">
        <f t="shared" si="2"/>
        <v>0</v>
      </c>
    </row>
    <row r="20" spans="1:14" s="8" customFormat="1">
      <c r="A20" s="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</row>
    <row r="21" spans="1:14" s="8" customFormat="1" ht="45">
      <c r="A21" s="3" t="s">
        <v>28</v>
      </c>
      <c r="B21" s="13">
        <f>IF(OR(B19&lt;$B$3,B19&gt;$B$5),0,IF(B19&lt;$B$4,B19,$B$4))</f>
        <v>0</v>
      </c>
      <c r="C21" s="13">
        <f t="shared" ref="C21:M21" si="3">IF(OR(C19&lt;$B$3,C19&gt;$B$5),0,IF(C19&lt;$B$4,C19,$B$4))</f>
        <v>0</v>
      </c>
      <c r="D21" s="13">
        <f t="shared" si="3"/>
        <v>0</v>
      </c>
      <c r="E21" s="13">
        <f t="shared" si="3"/>
        <v>0</v>
      </c>
      <c r="F21" s="13">
        <f t="shared" si="3"/>
        <v>0</v>
      </c>
      <c r="G21" s="13">
        <f t="shared" si="3"/>
        <v>0</v>
      </c>
      <c r="H21" s="13">
        <f t="shared" si="3"/>
        <v>0</v>
      </c>
      <c r="I21" s="13">
        <f t="shared" si="3"/>
        <v>0</v>
      </c>
      <c r="J21" s="13">
        <f t="shared" si="3"/>
        <v>0</v>
      </c>
      <c r="K21" s="13">
        <f t="shared" si="3"/>
        <v>0</v>
      </c>
      <c r="L21" s="13">
        <f t="shared" si="3"/>
        <v>0</v>
      </c>
      <c r="M21" s="13">
        <f t="shared" si="3"/>
        <v>0</v>
      </c>
      <c r="N21" s="20" t="s">
        <v>31</v>
      </c>
    </row>
    <row r="23" spans="1:14" ht="30">
      <c r="A23" s="3" t="s">
        <v>25</v>
      </c>
      <c r="B23" s="12">
        <f t="shared" ref="B23:M23" si="4">$B$2*24*B13*$B$6*B19/$B$4</f>
        <v>0</v>
      </c>
      <c r="C23" s="12">
        <f t="shared" si="4"/>
        <v>0</v>
      </c>
      <c r="D23" s="12">
        <f t="shared" si="4"/>
        <v>0</v>
      </c>
      <c r="E23" s="12">
        <f t="shared" si="4"/>
        <v>0</v>
      </c>
      <c r="F23" s="12">
        <f t="shared" si="4"/>
        <v>0</v>
      </c>
      <c r="G23" s="12">
        <f t="shared" si="4"/>
        <v>0</v>
      </c>
      <c r="H23" s="12">
        <f t="shared" si="4"/>
        <v>0</v>
      </c>
      <c r="I23" s="12">
        <f t="shared" si="4"/>
        <v>0</v>
      </c>
      <c r="J23" s="12">
        <f t="shared" si="4"/>
        <v>0</v>
      </c>
      <c r="K23" s="12">
        <f t="shared" si="4"/>
        <v>0</v>
      </c>
      <c r="L23" s="12">
        <f t="shared" si="4"/>
        <v>0</v>
      </c>
      <c r="M23" s="12">
        <f t="shared" si="4"/>
        <v>0</v>
      </c>
    </row>
    <row r="25" spans="1:14" ht="30">
      <c r="A25" s="3" t="s">
        <v>35</v>
      </c>
      <c r="B25" s="15" t="e">
        <f t="shared" ref="B25:M25" si="5">B23/B12</f>
        <v>#DIV/0!</v>
      </c>
      <c r="C25" s="15" t="e">
        <f t="shared" si="5"/>
        <v>#DIV/0!</v>
      </c>
      <c r="D25" s="15" t="e">
        <f t="shared" si="5"/>
        <v>#DIV/0!</v>
      </c>
      <c r="E25" s="15" t="e">
        <f t="shared" si="5"/>
        <v>#DIV/0!</v>
      </c>
      <c r="F25" s="15" t="e">
        <f t="shared" si="5"/>
        <v>#DIV/0!</v>
      </c>
      <c r="G25" s="15" t="e">
        <f t="shared" si="5"/>
        <v>#DIV/0!</v>
      </c>
      <c r="H25" s="15" t="e">
        <f t="shared" si="5"/>
        <v>#DIV/0!</v>
      </c>
      <c r="I25" s="15" t="e">
        <f t="shared" si="5"/>
        <v>#DIV/0!</v>
      </c>
      <c r="J25" s="15" t="e">
        <f t="shared" si="5"/>
        <v>#DIV/0!</v>
      </c>
      <c r="K25" s="15" t="e">
        <f t="shared" si="5"/>
        <v>#DIV/0!</v>
      </c>
      <c r="L25" s="15" t="e">
        <f t="shared" si="5"/>
        <v>#DIV/0!</v>
      </c>
      <c r="M25" s="15" t="e">
        <f t="shared" si="5"/>
        <v>#DIV/0!</v>
      </c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POWER Data </vt:lpstr>
      <vt:lpstr>Calculations</vt:lpstr>
      <vt:lpstr>'POWER Data '!pct10m_wnd</vt:lpstr>
      <vt:lpstr>'POWER Data '!pct50m_mn</vt:lpstr>
      <vt:lpstr>'POWER Data '!wspd50m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2011-05-31T14:27:12Z</dcterms:modified>
</cp:coreProperties>
</file>